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645" activeTab="1"/>
  </bookViews>
  <sheets>
    <sheet name="表1-一般公共预算" sheetId="7" r:id="rId1"/>
    <sheet name="表2政府性基金" sheetId="6" r:id="rId2"/>
  </sheets>
  <definedNames>
    <definedName name="_xlnm.Print_Area" localSheetId="1">表2政府性基金!$A$1:$H$21</definedName>
    <definedName name="_xlnm.Print_Area" localSheetId="0">'表1-一般公共预算'!$A$1:$H$46</definedName>
    <definedName name="_xlnm.Print_Titles" localSheetId="0">'表1-一般公共预算'!$1:$5</definedName>
  </definedNames>
  <calcPr calcId="144525" refMode="R1C1" fullPrecision="0"/>
</workbook>
</file>

<file path=xl/sharedStrings.xml><?xml version="1.0" encoding="utf-8"?>
<sst xmlns="http://schemas.openxmlformats.org/spreadsheetml/2006/main" count="125" uniqueCount="114">
  <si>
    <t>附件1：</t>
  </si>
  <si>
    <t>2022年吐鲁番市本级一般公共预算调整方案</t>
  </si>
  <si>
    <t>单位：万元</t>
  </si>
  <si>
    <t>收                          入</t>
  </si>
  <si>
    <t>支                          出</t>
  </si>
  <si>
    <t>项          目</t>
  </si>
  <si>
    <t>年初预算数</t>
  </si>
  <si>
    <t>调整变动</t>
  </si>
  <si>
    <t>预算数</t>
  </si>
  <si>
    <t>一、税收收入</t>
  </si>
  <si>
    <t>一、一般公共服务支出</t>
  </si>
  <si>
    <t>增值税</t>
  </si>
  <si>
    <t>二、外交支出</t>
  </si>
  <si>
    <t>企业所得税</t>
  </si>
  <si>
    <t>三、国防支出</t>
  </si>
  <si>
    <t>个人所得税</t>
  </si>
  <si>
    <t>四、公共安全支出</t>
  </si>
  <si>
    <t>资源税</t>
  </si>
  <si>
    <t>五、教育支出</t>
  </si>
  <si>
    <t>城市维护建设税</t>
  </si>
  <si>
    <t>六、科学技术支出</t>
  </si>
  <si>
    <t>房产税</t>
  </si>
  <si>
    <t>七、文化旅游体育与传媒支出</t>
  </si>
  <si>
    <t>印花税</t>
  </si>
  <si>
    <t>八、社会保障和就业支出</t>
  </si>
  <si>
    <t>城镇土地使用税</t>
  </si>
  <si>
    <t>九、卫生健康支出</t>
  </si>
  <si>
    <t>土地增值税</t>
  </si>
  <si>
    <t>十、节能环保支出</t>
  </si>
  <si>
    <t>车船税</t>
  </si>
  <si>
    <t>十一、城乡社区支出</t>
  </si>
  <si>
    <t>耕地占用税</t>
  </si>
  <si>
    <t>十二、农林水支出</t>
  </si>
  <si>
    <t>契税</t>
  </si>
  <si>
    <t>十三、交通运输支出</t>
  </si>
  <si>
    <t>环境保护税</t>
  </si>
  <si>
    <t>十四、资源勘探信息等支出</t>
  </si>
  <si>
    <t>二、非税收入</t>
  </si>
  <si>
    <t>十五、商业服务业等支出</t>
  </si>
  <si>
    <t>专项收入</t>
  </si>
  <si>
    <t>十六、金融支出</t>
  </si>
  <si>
    <t>行政事业性收费收入</t>
  </si>
  <si>
    <t>十七、自然资源海洋气象等支出</t>
  </si>
  <si>
    <t>罚没收入</t>
  </si>
  <si>
    <t>十八、住房保障支出</t>
  </si>
  <si>
    <t>国有资本经营收入</t>
  </si>
  <si>
    <t>十九、粮油物资储备支出</t>
  </si>
  <si>
    <t>国有资源（资产）有偿使用收入</t>
  </si>
  <si>
    <t>二十、灾害防治及应急管理支出</t>
  </si>
  <si>
    <t>捐赠收入</t>
  </si>
  <si>
    <t>二十一、预备费</t>
  </si>
  <si>
    <t>政府住房基金收入</t>
  </si>
  <si>
    <t>二十二、其他支出</t>
  </si>
  <si>
    <t>其他收入</t>
  </si>
  <si>
    <t>二十三、债务付息支出</t>
  </si>
  <si>
    <t>二十四、债务发行费支出</t>
  </si>
  <si>
    <t>一般公共预算收入合计</t>
  </si>
  <si>
    <t>一般公共预算支出合计</t>
  </si>
  <si>
    <t>转移性收入</t>
  </si>
  <si>
    <t>转移性支出</t>
  </si>
  <si>
    <t xml:space="preserve">  上级补助收入</t>
  </si>
  <si>
    <t xml:space="preserve">  补助下级支出</t>
  </si>
  <si>
    <t xml:space="preserve">  上解收入</t>
  </si>
  <si>
    <t xml:space="preserve">  上解上级支出</t>
  </si>
  <si>
    <t xml:space="preserve">  上年结余收入</t>
  </si>
  <si>
    <t xml:space="preserve">  调入资金   </t>
  </si>
  <si>
    <t xml:space="preserve">  调出资金</t>
  </si>
  <si>
    <t xml:space="preserve">  债务收入</t>
  </si>
  <si>
    <t xml:space="preserve">  债务还本支出</t>
  </si>
  <si>
    <t xml:space="preserve">  债务转贷收入</t>
  </si>
  <si>
    <t xml:space="preserve">  债务转贷支出</t>
  </si>
  <si>
    <t xml:space="preserve">    地方政府一般债务转贷收入</t>
  </si>
  <si>
    <t xml:space="preserve">    地方政府一般债券转贷支出</t>
  </si>
  <si>
    <t xml:space="preserve">         地方政府一般债券转贷收入</t>
  </si>
  <si>
    <t xml:space="preserve">    地方政府向外国政府借款转贷支出</t>
  </si>
  <si>
    <t xml:space="preserve">         地方政府向外国政府借款转贷收入</t>
  </si>
  <si>
    <t xml:space="preserve">    地方政府向国际组织借款转贷支出</t>
  </si>
  <si>
    <t xml:space="preserve">         地方政府向国际组织借款转贷收入</t>
  </si>
  <si>
    <t xml:space="preserve">    地方政府其他一般债务转贷支出</t>
  </si>
  <si>
    <t xml:space="preserve">         地方政府其他一般债务转贷收入</t>
  </si>
  <si>
    <t xml:space="preserve">  动用预算稳定调节基金</t>
  </si>
  <si>
    <t xml:space="preserve"> 安排预算稳定调节基金</t>
  </si>
  <si>
    <t xml:space="preserve">  年终结余</t>
  </si>
  <si>
    <t>收入总计</t>
  </si>
  <si>
    <t>支出总计</t>
  </si>
  <si>
    <t>附件2：</t>
  </si>
  <si>
    <t>2022年吐鲁番市本级政府性基金预算调整方案</t>
  </si>
  <si>
    <t>项        目</t>
  </si>
  <si>
    <t>调整变更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</si>
  <si>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</si>
  <si>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</si>
  <si>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</si>
  <si>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</si>
  <si>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</si>
  <si>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</si>
  <si>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政府性基金上年结余</t>
  </si>
  <si>
    <t>政府性基金调入资金</t>
  </si>
  <si>
    <t>政府性基金调出资金</t>
  </si>
  <si>
    <t xml:space="preserve">   1.一般公共预算调入</t>
  </si>
  <si>
    <t xml:space="preserve">   2.调入专项收入</t>
  </si>
  <si>
    <t xml:space="preserve">   3.其他调入</t>
  </si>
  <si>
    <t>债务收入</t>
  </si>
  <si>
    <t>债务还本支出</t>
  </si>
  <si>
    <t xml:space="preserve">   新增专项债务收入</t>
  </si>
  <si>
    <t xml:space="preserve">   地方政府债务还本支出</t>
  </si>
  <si>
    <t xml:space="preserve">   再融资专项债务收入</t>
  </si>
  <si>
    <t>债务转贷收入</t>
  </si>
  <si>
    <t>债务转贷支出</t>
  </si>
  <si>
    <t xml:space="preserve">   地方政府专项债务转贷收入</t>
  </si>
  <si>
    <t xml:space="preserve">   新增专项债务转贷支出</t>
  </si>
  <si>
    <t xml:space="preserve">   再融资专项债务转贷支出</t>
  </si>
  <si>
    <t>政府性基金年终结余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</si>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</sst>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8">
    <numFmt numFmtId="176" formatCode="#,##0_ ;[Red]\-#,##0\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);[Red]\(0\)"/>
    <numFmt numFmtId="178" formatCode="_ * #,##0_ ;_ * \-#,##0_ ;_ * &quot;-&quot;??_ ;_ @_ "/>
    <numFmt numFmtId="179" formatCode="0_ "/>
  </numFmts>
  <fonts count="41">
    <font>
      <sz val="12"/>
      <name val="宋体"/>
      <charset val="134"/>
    </font>
    <font>
      <sz val="14"/>
      <name val="黑体"/>
      <charset val="134"/>
    </font>
    <font>
      <sz val="20"/>
      <name val="方正小标宋_GBK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Arial Unicode MS"/>
      <charset val="134"/>
    </font>
    <font>
      <sz val="11"/>
      <color theme="1"/>
      <name val="Arial Unicode MS"/>
      <charset val="134"/>
    </font>
    <font>
      <b/>
      <sz val="10"/>
      <name val="宋体"/>
      <charset val="134"/>
    </font>
    <font>
      <sz val="12"/>
      <name val="黑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b/>
      <sz val="20"/>
      <color theme="1"/>
      <name val="方正小标宋_GBK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Arial Unicode MS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微软雅黑"/>
      <charset val="134"/>
    </font>
    <font>
      <sz val="11"/>
      <color rgb="FFFA7D00"/>
      <name val="宋体"/>
      <charset val="0"/>
      <scheme val="minor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21" borderId="11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7" fillId="18" borderId="13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/>
    <xf numFmtId="43" fontId="38" fillId="0" borderId="0" applyFont="0" applyFill="0" applyBorder="0" applyAlignment="0" applyProtection="0">
      <alignment vertical="center"/>
    </xf>
    <xf numFmtId="0" fontId="4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0" applyNumberFormat="1" applyFont="1" applyFill="1" applyAlignment="1" applyProtection="1">
      <alignment horizontal="left" vertical="top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Alignment="1" applyProtection="1">
      <alignment horizontal="center" vertical="center" wrapText="1"/>
      <protection locked="0"/>
    </xf>
    <xf numFmtId="177" fontId="4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/>
    </xf>
    <xf numFmtId="176" fontId="6" fillId="0" borderId="2" xfId="50" applyNumberFormat="1" applyFont="1" applyFill="1" applyBorder="1" applyAlignment="1" applyProtection="1">
      <alignment horizontal="right" vertical="center"/>
    </xf>
    <xf numFmtId="178" fontId="7" fillId="0" borderId="2" xfId="8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179" fontId="9" fillId="0" borderId="0" xfId="44" applyNumberFormat="1" applyFont="1" applyAlignment="1" applyProtection="1">
      <alignment horizontal="center" vertical="center"/>
      <protection locked="0"/>
    </xf>
    <xf numFmtId="179" fontId="0" fillId="0" borderId="0" xfId="44" applyNumberFormat="1" applyProtection="1">
      <alignment vertical="center"/>
      <protection locked="0"/>
    </xf>
    <xf numFmtId="179" fontId="10" fillId="0" borderId="0" xfId="44" applyNumberFormat="1" applyFont="1" applyFill="1" applyProtection="1">
      <alignment vertical="center"/>
      <protection locked="0"/>
    </xf>
    <xf numFmtId="179" fontId="11" fillId="0" borderId="0" xfId="44" applyNumberFormat="1" applyFont="1" applyFill="1" applyProtection="1">
      <alignment vertical="center"/>
      <protection locked="0"/>
    </xf>
    <xf numFmtId="0" fontId="12" fillId="0" borderId="0" xfId="44" applyFont="1" applyFill="1" applyAlignment="1">
      <alignment horizontal="center" vertical="center"/>
    </xf>
    <xf numFmtId="179" fontId="13" fillId="0" borderId="0" xfId="44" applyNumberFormat="1" applyFont="1" applyFill="1" applyProtection="1">
      <alignment vertical="center"/>
      <protection locked="0"/>
    </xf>
    <xf numFmtId="179" fontId="14" fillId="0" borderId="3" xfId="44" applyNumberFormat="1" applyFont="1" applyFill="1" applyBorder="1" applyAlignment="1" applyProtection="1">
      <alignment horizontal="right" vertical="center"/>
      <protection locked="0"/>
    </xf>
    <xf numFmtId="177" fontId="15" fillId="0" borderId="4" xfId="44" applyNumberFormat="1" applyFont="1" applyFill="1" applyBorder="1" applyAlignment="1" applyProtection="1">
      <alignment horizontal="center" vertical="center"/>
      <protection locked="0"/>
    </xf>
    <xf numFmtId="177" fontId="15" fillId="0" borderId="5" xfId="44" applyNumberFormat="1" applyFont="1" applyFill="1" applyBorder="1" applyAlignment="1" applyProtection="1">
      <alignment horizontal="center" vertical="center"/>
      <protection locked="0"/>
    </xf>
    <xf numFmtId="177" fontId="15" fillId="0" borderId="6" xfId="44" applyNumberFormat="1" applyFont="1" applyFill="1" applyBorder="1" applyAlignment="1" applyProtection="1">
      <alignment horizontal="center" vertical="center"/>
      <protection locked="0"/>
    </xf>
    <xf numFmtId="177" fontId="15" fillId="0" borderId="2" xfId="44" applyNumberFormat="1" applyFont="1" applyFill="1" applyBorder="1" applyAlignment="1" applyProtection="1">
      <alignment horizontal="center" vertical="center" wrapText="1"/>
      <protection locked="0"/>
    </xf>
    <xf numFmtId="177" fontId="15" fillId="0" borderId="2" xfId="44" applyNumberFormat="1" applyFont="1" applyFill="1" applyBorder="1" applyAlignment="1" applyProtection="1">
      <alignment horizontal="center" vertical="center"/>
      <protection locked="0"/>
    </xf>
    <xf numFmtId="177" fontId="14" fillId="0" borderId="2" xfId="44" applyNumberFormat="1" applyFont="1" applyFill="1" applyBorder="1" applyAlignment="1">
      <alignment vertical="center"/>
    </xf>
    <xf numFmtId="177" fontId="14" fillId="0" borderId="2" xfId="44" applyNumberFormat="1" applyFont="1" applyFill="1" applyBorder="1" applyAlignment="1" applyProtection="1">
      <alignment vertical="center"/>
      <protection locked="0"/>
    </xf>
    <xf numFmtId="177" fontId="14" fillId="0" borderId="2" xfId="44" applyNumberFormat="1" applyFont="1" applyFill="1" applyBorder="1" applyAlignment="1">
      <alignment horizontal="left" vertical="center" indent="1"/>
    </xf>
    <xf numFmtId="178" fontId="7" fillId="0" borderId="2" xfId="8" applyNumberFormat="1" applyFont="1" applyFill="1" applyBorder="1" applyAlignment="1">
      <alignment vertical="center"/>
    </xf>
    <xf numFmtId="178" fontId="7" fillId="0" borderId="2" xfId="8" applyNumberFormat="1" applyFont="1" applyFill="1" applyBorder="1" applyAlignment="1">
      <alignment horizontal="right" vertical="center"/>
    </xf>
    <xf numFmtId="178" fontId="7" fillId="0" borderId="2" xfId="8" applyNumberFormat="1" applyFont="1" applyFill="1" applyBorder="1" applyAlignment="1" applyProtection="1">
      <alignment vertical="center" wrapText="1"/>
      <protection locked="0"/>
    </xf>
    <xf numFmtId="178" fontId="7" fillId="0" borderId="2" xfId="8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>
      <alignment vertical="center"/>
    </xf>
    <xf numFmtId="178" fontId="16" fillId="0" borderId="2" xfId="8" applyNumberFormat="1" applyFont="1" applyFill="1" applyBorder="1" applyAlignment="1" applyProtection="1">
      <alignment horizontal="right" vertical="center" wrapText="1"/>
    </xf>
    <xf numFmtId="177" fontId="15" fillId="0" borderId="2" xfId="44" applyNumberFormat="1" applyFont="1" applyFill="1" applyBorder="1" applyAlignment="1" applyProtection="1">
      <alignment vertical="center" wrapText="1"/>
      <protection locked="0"/>
    </xf>
    <xf numFmtId="177" fontId="15" fillId="0" borderId="2" xfId="44" applyNumberFormat="1" applyFont="1" applyFill="1" applyBorder="1" applyAlignment="1" applyProtection="1">
      <alignment horizontal="left" vertical="center" wrapText="1"/>
      <protection locked="0"/>
    </xf>
    <xf numFmtId="177" fontId="15" fillId="0" borderId="2" xfId="44" applyNumberFormat="1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vertical="center"/>
      <protection locked="0"/>
    </xf>
    <xf numFmtId="178" fontId="7" fillId="0" borderId="2" xfId="8" applyNumberFormat="1" applyFont="1" applyFill="1" applyBorder="1" applyAlignment="1" applyProtection="1">
      <alignment horizontal="right" vertical="center"/>
      <protection locked="0"/>
    </xf>
    <xf numFmtId="1" fontId="17" fillId="2" borderId="2" xfId="0" applyNumberFormat="1" applyFont="1" applyFill="1" applyBorder="1" applyAlignment="1" applyProtection="1">
      <alignment vertical="center"/>
      <protection locked="0"/>
    </xf>
    <xf numFmtId="1" fontId="18" fillId="2" borderId="2" xfId="0" applyNumberFormat="1" applyFont="1" applyFill="1" applyBorder="1" applyAlignment="1" applyProtection="1">
      <alignment vertical="center"/>
      <protection locked="0"/>
    </xf>
    <xf numFmtId="178" fontId="16" fillId="0" borderId="2" xfId="8" applyNumberFormat="1" applyFont="1" applyFill="1" applyBorder="1" applyAlignment="1" applyProtection="1">
      <alignment horizontal="right" vertical="center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showGridLines="0" showZeros="0" zoomScale="80" zoomScaleNormal="80" workbookViewId="0">
      <selection activeCell="E9" sqref="E9"/>
    </sheetView>
  </sheetViews>
  <sheetFormatPr defaultColWidth="9" defaultRowHeight="15.6" outlineLevelCol="7"/>
  <cols>
    <col min="1" max="1" width="44.9" style="18" customWidth="1"/>
    <col min="2" max="4" width="13.3333333333333" style="18" customWidth="1"/>
    <col min="5" max="5" width="40.775" style="18" customWidth="1"/>
    <col min="6" max="8" width="13.3333333333333" style="18" customWidth="1"/>
    <col min="9" max="16384" width="9" style="18"/>
  </cols>
  <sheetData>
    <row r="1" ht="17.4" spans="1:8">
      <c r="A1" s="19" t="s">
        <v>0</v>
      </c>
      <c r="B1" s="20"/>
      <c r="C1" s="20"/>
      <c r="D1" s="20"/>
      <c r="E1" s="20"/>
      <c r="F1" s="20"/>
      <c r="G1" s="20"/>
      <c r="H1" s="20"/>
    </row>
    <row r="2" s="17" customFormat="1" ht="48.75" customHeight="1" spans="1:8">
      <c r="A2" s="21" t="s">
        <v>1</v>
      </c>
      <c r="B2" s="21"/>
      <c r="C2" s="21"/>
      <c r="D2" s="21"/>
      <c r="E2" s="21"/>
      <c r="F2" s="21"/>
      <c r="G2" s="21"/>
      <c r="H2" s="21"/>
    </row>
    <row r="3" ht="19.55" customHeight="1" spans="1:8">
      <c r="A3" s="22"/>
      <c r="B3" s="20"/>
      <c r="C3" s="20"/>
      <c r="D3" s="20"/>
      <c r="E3" s="20"/>
      <c r="F3" s="23" t="s">
        <v>2</v>
      </c>
      <c r="G3" s="23"/>
      <c r="H3" s="23"/>
    </row>
    <row r="4" ht="28.05" customHeight="1" spans="1:8">
      <c r="A4" s="24" t="s">
        <v>3</v>
      </c>
      <c r="B4" s="25"/>
      <c r="C4" s="25"/>
      <c r="D4" s="26"/>
      <c r="E4" s="24" t="s">
        <v>4</v>
      </c>
      <c r="F4" s="25"/>
      <c r="G4" s="25"/>
      <c r="H4" s="26"/>
    </row>
    <row r="5" ht="28.05" customHeight="1" spans="1:8">
      <c r="A5" s="27" t="s">
        <v>5</v>
      </c>
      <c r="B5" s="27" t="s">
        <v>6</v>
      </c>
      <c r="C5" s="28" t="s">
        <v>7</v>
      </c>
      <c r="D5" s="27" t="s">
        <v>8</v>
      </c>
      <c r="E5" s="27" t="s">
        <v>5</v>
      </c>
      <c r="F5" s="27" t="s">
        <v>6</v>
      </c>
      <c r="G5" s="28" t="s">
        <v>7</v>
      </c>
      <c r="H5" s="27" t="s">
        <v>8</v>
      </c>
    </row>
    <row r="6" ht="25" customHeight="1" spans="1:8">
      <c r="A6" s="29" t="s">
        <v>9</v>
      </c>
      <c r="B6" s="11">
        <f>SUM(B7:B19)</f>
        <v>2712</v>
      </c>
      <c r="C6" s="11"/>
      <c r="D6" s="11">
        <f>B6+C6</f>
        <v>2712</v>
      </c>
      <c r="E6" s="30" t="s">
        <v>10</v>
      </c>
      <c r="F6" s="11">
        <v>34007</v>
      </c>
      <c r="G6" s="11">
        <v>1411</v>
      </c>
      <c r="H6" s="11">
        <f>SUM(F6:G6)</f>
        <v>35418</v>
      </c>
    </row>
    <row r="7" ht="25" customHeight="1" spans="1:8">
      <c r="A7" s="31" t="s">
        <v>11</v>
      </c>
      <c r="B7" s="32"/>
      <c r="C7" s="33"/>
      <c r="D7" s="11">
        <f t="shared" ref="D7:D28" si="0">B7+C7</f>
        <v>0</v>
      </c>
      <c r="E7" s="30" t="s">
        <v>12</v>
      </c>
      <c r="F7" s="11">
        <v>0</v>
      </c>
      <c r="G7" s="11"/>
      <c r="H7" s="11">
        <f t="shared" ref="H7:H29" si="1">SUM(F7:G7)</f>
        <v>0</v>
      </c>
    </row>
    <row r="8" ht="25" customHeight="1" spans="1:8">
      <c r="A8" s="31" t="s">
        <v>13</v>
      </c>
      <c r="B8" s="32"/>
      <c r="C8" s="33"/>
      <c r="D8" s="11">
        <f t="shared" si="0"/>
        <v>0</v>
      </c>
      <c r="E8" s="30" t="s">
        <v>14</v>
      </c>
      <c r="F8" s="11">
        <v>1045</v>
      </c>
      <c r="G8" s="11"/>
      <c r="H8" s="11">
        <f t="shared" si="1"/>
        <v>1045</v>
      </c>
    </row>
    <row r="9" ht="25" customHeight="1" spans="1:8">
      <c r="A9" s="31" t="s">
        <v>15</v>
      </c>
      <c r="B9" s="32"/>
      <c r="C9" s="33"/>
      <c r="D9" s="11">
        <f t="shared" si="0"/>
        <v>0</v>
      </c>
      <c r="E9" s="30" t="s">
        <v>16</v>
      </c>
      <c r="F9" s="11">
        <v>31272</v>
      </c>
      <c r="G9" s="11">
        <v>12171</v>
      </c>
      <c r="H9" s="11">
        <f t="shared" si="1"/>
        <v>43443</v>
      </c>
    </row>
    <row r="10" ht="25" customHeight="1" spans="1:8">
      <c r="A10" s="31" t="s">
        <v>17</v>
      </c>
      <c r="B10" s="34"/>
      <c r="C10" s="35"/>
      <c r="D10" s="11">
        <f t="shared" si="0"/>
        <v>0</v>
      </c>
      <c r="E10" s="30" t="s">
        <v>18</v>
      </c>
      <c r="F10" s="11">
        <v>23449</v>
      </c>
      <c r="G10" s="11"/>
      <c r="H10" s="11">
        <f t="shared" si="1"/>
        <v>23449</v>
      </c>
    </row>
    <row r="11" ht="25" customHeight="1" spans="1:8">
      <c r="A11" s="31" t="s">
        <v>19</v>
      </c>
      <c r="B11" s="32"/>
      <c r="C11" s="32"/>
      <c r="D11" s="11">
        <f t="shared" si="0"/>
        <v>0</v>
      </c>
      <c r="E11" s="30" t="s">
        <v>20</v>
      </c>
      <c r="F11" s="11">
        <v>869</v>
      </c>
      <c r="G11" s="11"/>
      <c r="H11" s="11">
        <f t="shared" si="1"/>
        <v>869</v>
      </c>
    </row>
    <row r="12" ht="25" customHeight="1" spans="1:8">
      <c r="A12" s="31" t="s">
        <v>21</v>
      </c>
      <c r="B12" s="32"/>
      <c r="C12" s="33"/>
      <c r="D12" s="11">
        <f t="shared" si="0"/>
        <v>0</v>
      </c>
      <c r="E12" s="30" t="s">
        <v>22</v>
      </c>
      <c r="F12" s="11">
        <v>11474</v>
      </c>
      <c r="G12" s="11">
        <v>1996</v>
      </c>
      <c r="H12" s="11">
        <f t="shared" si="1"/>
        <v>13470</v>
      </c>
    </row>
    <row r="13" ht="25" customHeight="1" spans="1:8">
      <c r="A13" s="31" t="s">
        <v>23</v>
      </c>
      <c r="B13" s="32"/>
      <c r="C13" s="33"/>
      <c r="D13" s="11">
        <f t="shared" si="0"/>
        <v>0</v>
      </c>
      <c r="E13" s="30" t="s">
        <v>24</v>
      </c>
      <c r="F13" s="11">
        <v>24155</v>
      </c>
      <c r="G13" s="11"/>
      <c r="H13" s="11">
        <f t="shared" si="1"/>
        <v>24155</v>
      </c>
    </row>
    <row r="14" ht="25" customHeight="1" spans="1:8">
      <c r="A14" s="31" t="s">
        <v>25</v>
      </c>
      <c r="B14" s="32"/>
      <c r="C14" s="33"/>
      <c r="D14" s="11">
        <f t="shared" si="0"/>
        <v>0</v>
      </c>
      <c r="E14" s="30" t="s">
        <v>26</v>
      </c>
      <c r="F14" s="11">
        <v>16575</v>
      </c>
      <c r="G14" s="11"/>
      <c r="H14" s="11">
        <f t="shared" si="1"/>
        <v>16575</v>
      </c>
    </row>
    <row r="15" ht="25" customHeight="1" spans="1:8">
      <c r="A15" s="31" t="s">
        <v>27</v>
      </c>
      <c r="B15" s="32"/>
      <c r="C15" s="33"/>
      <c r="D15" s="11">
        <f t="shared" si="0"/>
        <v>0</v>
      </c>
      <c r="E15" s="30" t="s">
        <v>28</v>
      </c>
      <c r="F15" s="11">
        <v>3739</v>
      </c>
      <c r="G15" s="11"/>
      <c r="H15" s="11">
        <f t="shared" si="1"/>
        <v>3739</v>
      </c>
    </row>
    <row r="16" ht="25" customHeight="1" spans="1:8">
      <c r="A16" s="31" t="s">
        <v>29</v>
      </c>
      <c r="B16" s="32"/>
      <c r="C16" s="33"/>
      <c r="D16" s="11">
        <f t="shared" si="0"/>
        <v>0</v>
      </c>
      <c r="E16" s="30" t="s">
        <v>30</v>
      </c>
      <c r="F16" s="11">
        <v>2007</v>
      </c>
      <c r="G16" s="11">
        <v>1600</v>
      </c>
      <c r="H16" s="11">
        <f t="shared" si="1"/>
        <v>3607</v>
      </c>
    </row>
    <row r="17" ht="25" customHeight="1" spans="1:8">
      <c r="A17" s="31" t="s">
        <v>31</v>
      </c>
      <c r="B17" s="33"/>
      <c r="C17" s="33"/>
      <c r="D17" s="11">
        <f t="shared" si="0"/>
        <v>0</v>
      </c>
      <c r="E17" s="30" t="s">
        <v>32</v>
      </c>
      <c r="F17" s="11">
        <v>9850</v>
      </c>
      <c r="G17" s="11">
        <v>2400</v>
      </c>
      <c r="H17" s="11">
        <f t="shared" si="1"/>
        <v>12250</v>
      </c>
    </row>
    <row r="18" ht="25" customHeight="1" spans="1:8">
      <c r="A18" s="31" t="s">
        <v>33</v>
      </c>
      <c r="B18" s="33"/>
      <c r="C18" s="33"/>
      <c r="D18" s="11">
        <f t="shared" si="0"/>
        <v>0</v>
      </c>
      <c r="E18" s="30" t="s">
        <v>34</v>
      </c>
      <c r="F18" s="11">
        <v>8695</v>
      </c>
      <c r="G18" s="11"/>
      <c r="H18" s="11">
        <f t="shared" si="1"/>
        <v>8695</v>
      </c>
    </row>
    <row r="19" ht="25" customHeight="1" spans="1:8">
      <c r="A19" s="31" t="s">
        <v>35</v>
      </c>
      <c r="B19" s="33">
        <v>2712</v>
      </c>
      <c r="C19" s="33"/>
      <c r="D19" s="11">
        <f t="shared" si="0"/>
        <v>2712</v>
      </c>
      <c r="E19" s="30" t="s">
        <v>36</v>
      </c>
      <c r="F19" s="11">
        <v>876</v>
      </c>
      <c r="G19" s="11"/>
      <c r="H19" s="11">
        <f t="shared" si="1"/>
        <v>876</v>
      </c>
    </row>
    <row r="20" ht="25" customHeight="1" spans="1:8">
      <c r="A20" s="29" t="s">
        <v>37</v>
      </c>
      <c r="B20" s="32">
        <f>SUM(B21:B28)</f>
        <v>24154</v>
      </c>
      <c r="C20" s="32"/>
      <c r="D20" s="11">
        <f t="shared" si="0"/>
        <v>24154</v>
      </c>
      <c r="E20" s="30" t="s">
        <v>38</v>
      </c>
      <c r="F20" s="11">
        <v>259</v>
      </c>
      <c r="G20" s="11"/>
      <c r="H20" s="11">
        <f t="shared" si="1"/>
        <v>259</v>
      </c>
    </row>
    <row r="21" ht="25" customHeight="1" spans="1:8">
      <c r="A21" s="31" t="s">
        <v>39</v>
      </c>
      <c r="B21" s="36">
        <v>1903</v>
      </c>
      <c r="C21" s="33"/>
      <c r="D21" s="11">
        <f t="shared" si="0"/>
        <v>1903</v>
      </c>
      <c r="E21" s="30" t="s">
        <v>40</v>
      </c>
      <c r="F21" s="11"/>
      <c r="G21" s="11"/>
      <c r="H21" s="11">
        <f t="shared" si="1"/>
        <v>0</v>
      </c>
    </row>
    <row r="22" ht="25" customHeight="1" spans="1:8">
      <c r="A22" s="31" t="s">
        <v>41</v>
      </c>
      <c r="B22" s="36">
        <v>4773</v>
      </c>
      <c r="C22" s="33"/>
      <c r="D22" s="11">
        <f t="shared" si="0"/>
        <v>4773</v>
      </c>
      <c r="E22" s="30" t="s">
        <v>42</v>
      </c>
      <c r="F22" s="11">
        <v>4432</v>
      </c>
      <c r="G22" s="11"/>
      <c r="H22" s="11">
        <f t="shared" si="1"/>
        <v>4432</v>
      </c>
    </row>
    <row r="23" ht="25" customHeight="1" spans="1:8">
      <c r="A23" s="31" t="s">
        <v>43</v>
      </c>
      <c r="B23" s="36">
        <v>9519</v>
      </c>
      <c r="C23" s="33"/>
      <c r="D23" s="11">
        <f t="shared" si="0"/>
        <v>9519</v>
      </c>
      <c r="E23" s="30" t="s">
        <v>44</v>
      </c>
      <c r="F23" s="11">
        <v>4138</v>
      </c>
      <c r="G23" s="11"/>
      <c r="H23" s="11">
        <f t="shared" si="1"/>
        <v>4138</v>
      </c>
    </row>
    <row r="24" ht="25" customHeight="1" spans="1:8">
      <c r="A24" s="31" t="s">
        <v>45</v>
      </c>
      <c r="B24" s="36"/>
      <c r="C24" s="33"/>
      <c r="D24" s="11">
        <f t="shared" si="0"/>
        <v>0</v>
      </c>
      <c r="E24" s="30" t="s">
        <v>46</v>
      </c>
      <c r="F24" s="11">
        <v>50</v>
      </c>
      <c r="G24" s="11"/>
      <c r="H24" s="11">
        <f t="shared" si="1"/>
        <v>50</v>
      </c>
    </row>
    <row r="25" ht="25" customHeight="1" spans="1:8">
      <c r="A25" s="31" t="s">
        <v>47</v>
      </c>
      <c r="B25" s="36">
        <v>7155</v>
      </c>
      <c r="C25" s="33"/>
      <c r="D25" s="11">
        <f t="shared" si="0"/>
        <v>7155</v>
      </c>
      <c r="E25" s="30" t="s">
        <v>48</v>
      </c>
      <c r="F25" s="11">
        <v>4341</v>
      </c>
      <c r="G25" s="11"/>
      <c r="H25" s="11">
        <f t="shared" si="1"/>
        <v>4341</v>
      </c>
    </row>
    <row r="26" ht="25" customHeight="1" spans="1:8">
      <c r="A26" s="31" t="s">
        <v>49</v>
      </c>
      <c r="B26" s="36"/>
      <c r="C26" s="33"/>
      <c r="D26" s="11">
        <f t="shared" si="0"/>
        <v>0</v>
      </c>
      <c r="E26" s="30" t="s">
        <v>50</v>
      </c>
      <c r="F26" s="11">
        <v>2300</v>
      </c>
      <c r="G26" s="11"/>
      <c r="H26" s="11">
        <f t="shared" si="1"/>
        <v>2300</v>
      </c>
    </row>
    <row r="27" ht="25" customHeight="1" spans="1:8">
      <c r="A27" s="31" t="s">
        <v>51</v>
      </c>
      <c r="B27" s="36"/>
      <c r="C27" s="33"/>
      <c r="D27" s="11">
        <f t="shared" si="0"/>
        <v>0</v>
      </c>
      <c r="E27" s="30" t="s">
        <v>52</v>
      </c>
      <c r="F27" s="11">
        <v>5500</v>
      </c>
      <c r="G27" s="11">
        <v>593</v>
      </c>
      <c r="H27" s="11">
        <f t="shared" si="1"/>
        <v>6093</v>
      </c>
    </row>
    <row r="28" ht="25" customHeight="1" spans="1:8">
      <c r="A28" s="31" t="s">
        <v>53</v>
      </c>
      <c r="B28" s="36">
        <v>804</v>
      </c>
      <c r="C28" s="33"/>
      <c r="D28" s="11">
        <f t="shared" si="0"/>
        <v>804</v>
      </c>
      <c r="E28" s="30" t="s">
        <v>54</v>
      </c>
      <c r="F28" s="11">
        <v>1715</v>
      </c>
      <c r="G28" s="11"/>
      <c r="H28" s="11">
        <f t="shared" si="1"/>
        <v>1715</v>
      </c>
    </row>
    <row r="29" ht="25" customHeight="1" spans="1:8">
      <c r="A29" s="31"/>
      <c r="B29" s="33"/>
      <c r="C29" s="33"/>
      <c r="D29" s="11"/>
      <c r="E29" s="30" t="s">
        <v>55</v>
      </c>
      <c r="F29" s="11">
        <v>3</v>
      </c>
      <c r="G29" s="11"/>
      <c r="H29" s="11">
        <f t="shared" si="1"/>
        <v>3</v>
      </c>
    </row>
    <row r="30" ht="25" customHeight="1" spans="1:8">
      <c r="A30" s="27" t="s">
        <v>56</v>
      </c>
      <c r="B30" s="37">
        <f>SUM(B6,B20)</f>
        <v>26866</v>
      </c>
      <c r="C30" s="37">
        <f>SUM(C6,C20)</f>
        <v>0</v>
      </c>
      <c r="D30" s="37">
        <f>SUM(D6,D20)</f>
        <v>26866</v>
      </c>
      <c r="E30" s="27" t="s">
        <v>57</v>
      </c>
      <c r="F30" s="37">
        <f t="shared" ref="F30:H30" si="2">SUM(F6:F29)</f>
        <v>190751</v>
      </c>
      <c r="G30" s="37">
        <f t="shared" si="2"/>
        <v>20171</v>
      </c>
      <c r="H30" s="37">
        <f t="shared" si="2"/>
        <v>210922</v>
      </c>
    </row>
    <row r="31" ht="25" customHeight="1" spans="1:8">
      <c r="A31" s="38" t="s">
        <v>58</v>
      </c>
      <c r="B31" s="11">
        <f>SUM(B32:B37,B43)</f>
        <v>176170</v>
      </c>
      <c r="C31" s="11">
        <f>SUM(C32:C37,C43)</f>
        <v>20171</v>
      </c>
      <c r="D31" s="11">
        <f>SUM(D32:D37,D43)</f>
        <v>196341</v>
      </c>
      <c r="E31" s="38" t="s">
        <v>59</v>
      </c>
      <c r="F31" s="35">
        <f>SUM(F32:F37,F43:F44)</f>
        <v>12285</v>
      </c>
      <c r="G31" s="35"/>
      <c r="H31" s="35">
        <f>SUM(F31:G31)</f>
        <v>12285</v>
      </c>
    </row>
    <row r="32" ht="25" customHeight="1" spans="1:8">
      <c r="A32" s="39" t="s">
        <v>60</v>
      </c>
      <c r="B32" s="11">
        <v>47120</v>
      </c>
      <c r="C32" s="11"/>
      <c r="D32" s="11">
        <f t="shared" ref="D32:D43" si="3">SUM(B32:C32)</f>
        <v>47120</v>
      </c>
      <c r="E32" s="38" t="s">
        <v>61</v>
      </c>
      <c r="F32" s="35">
        <v>0</v>
      </c>
      <c r="G32" s="35"/>
      <c r="H32" s="35">
        <f t="shared" ref="H32:H41" si="4">SUM(F32:G32)</f>
        <v>0</v>
      </c>
    </row>
    <row r="33" ht="25" customHeight="1" spans="1:8">
      <c r="A33" s="40" t="s">
        <v>62</v>
      </c>
      <c r="B33" s="41">
        <v>119354</v>
      </c>
      <c r="C33" s="33">
        <v>12171</v>
      </c>
      <c r="D33" s="11">
        <f t="shared" si="3"/>
        <v>131525</v>
      </c>
      <c r="E33" s="39" t="s">
        <v>63</v>
      </c>
      <c r="F33" s="42">
        <v>2290</v>
      </c>
      <c r="G33" s="42"/>
      <c r="H33" s="35">
        <f t="shared" si="4"/>
        <v>2290</v>
      </c>
    </row>
    <row r="34" ht="25" customHeight="1" spans="1:8">
      <c r="A34" s="40" t="s">
        <v>64</v>
      </c>
      <c r="B34" s="43">
        <v>3356</v>
      </c>
      <c r="C34" s="33"/>
      <c r="D34" s="11">
        <f t="shared" si="3"/>
        <v>3356</v>
      </c>
      <c r="E34" s="30"/>
      <c r="F34" s="42"/>
      <c r="G34" s="42"/>
      <c r="H34" s="35">
        <f t="shared" si="4"/>
        <v>0</v>
      </c>
    </row>
    <row r="35" ht="25" customHeight="1" spans="1:8">
      <c r="A35" s="40" t="s">
        <v>65</v>
      </c>
      <c r="B35" s="43"/>
      <c r="C35" s="42">
        <v>0</v>
      </c>
      <c r="D35" s="11">
        <f t="shared" si="3"/>
        <v>0</v>
      </c>
      <c r="E35" s="40" t="s">
        <v>66</v>
      </c>
      <c r="F35" s="42"/>
      <c r="G35" s="42"/>
      <c r="H35" s="35">
        <f t="shared" si="4"/>
        <v>0</v>
      </c>
    </row>
    <row r="36" ht="25" customHeight="1" spans="1:8">
      <c r="A36" s="40" t="s">
        <v>67</v>
      </c>
      <c r="B36" s="43"/>
      <c r="C36" s="42"/>
      <c r="D36" s="11">
        <f t="shared" si="3"/>
        <v>0</v>
      </c>
      <c r="E36" s="40" t="s">
        <v>68</v>
      </c>
      <c r="F36" s="42">
        <v>9995</v>
      </c>
      <c r="G36" s="42"/>
      <c r="H36" s="35">
        <f t="shared" si="4"/>
        <v>9995</v>
      </c>
    </row>
    <row r="37" ht="25" customHeight="1" spans="1:8">
      <c r="A37" s="40" t="s">
        <v>69</v>
      </c>
      <c r="B37" s="43">
        <f>SUM(B38)</f>
        <v>0</v>
      </c>
      <c r="C37" s="44">
        <f>SUM(C38)</f>
        <v>8000</v>
      </c>
      <c r="D37" s="44">
        <f>SUM(D38)</f>
        <v>8000</v>
      </c>
      <c r="E37" s="40" t="s">
        <v>70</v>
      </c>
      <c r="F37" s="42">
        <v>0</v>
      </c>
      <c r="G37" s="42">
        <v>0</v>
      </c>
      <c r="H37" s="35">
        <f t="shared" si="4"/>
        <v>0</v>
      </c>
    </row>
    <row r="38" ht="25" customHeight="1" spans="1:8">
      <c r="A38" s="40" t="s">
        <v>71</v>
      </c>
      <c r="B38" s="43">
        <f>SUM(B39:B42)</f>
        <v>0</v>
      </c>
      <c r="C38" s="43">
        <f>SUM(C39:C42)</f>
        <v>8000</v>
      </c>
      <c r="D38" s="43">
        <f>SUM(D39:D42)</f>
        <v>8000</v>
      </c>
      <c r="E38" s="30" t="s">
        <v>72</v>
      </c>
      <c r="F38" s="42"/>
      <c r="G38" s="42"/>
      <c r="H38" s="35">
        <f t="shared" si="4"/>
        <v>0</v>
      </c>
    </row>
    <row r="39" ht="25" customHeight="1" spans="1:8">
      <c r="A39" s="30" t="s">
        <v>73</v>
      </c>
      <c r="B39" s="43"/>
      <c r="C39" s="42">
        <v>8000</v>
      </c>
      <c r="D39" s="11">
        <f t="shared" si="3"/>
        <v>8000</v>
      </c>
      <c r="E39" s="30" t="s">
        <v>74</v>
      </c>
      <c r="F39" s="42"/>
      <c r="G39" s="42"/>
      <c r="H39" s="35">
        <f t="shared" si="4"/>
        <v>0</v>
      </c>
    </row>
    <row r="40" ht="25" customHeight="1" spans="1:8">
      <c r="A40" s="30" t="s">
        <v>75</v>
      </c>
      <c r="B40" s="43"/>
      <c r="C40" s="42"/>
      <c r="D40" s="11">
        <f t="shared" si="3"/>
        <v>0</v>
      </c>
      <c r="E40" s="30" t="s">
        <v>76</v>
      </c>
      <c r="F40" s="42"/>
      <c r="G40" s="42"/>
      <c r="H40" s="35">
        <f t="shared" si="4"/>
        <v>0</v>
      </c>
    </row>
    <row r="41" ht="25" customHeight="1" spans="1:8">
      <c r="A41" s="30" t="s">
        <v>77</v>
      </c>
      <c r="B41" s="43"/>
      <c r="C41" s="42"/>
      <c r="D41" s="11">
        <f t="shared" si="3"/>
        <v>0</v>
      </c>
      <c r="E41" s="30" t="s">
        <v>78</v>
      </c>
      <c r="F41" s="42"/>
      <c r="G41" s="42"/>
      <c r="H41" s="35">
        <f t="shared" si="4"/>
        <v>0</v>
      </c>
    </row>
    <row r="42" ht="25" customHeight="1" spans="1:8">
      <c r="A42" s="30" t="s">
        <v>79</v>
      </c>
      <c r="B42" s="43"/>
      <c r="C42" s="42"/>
      <c r="D42" s="11">
        <f t="shared" si="3"/>
        <v>0</v>
      </c>
      <c r="E42" s="30"/>
      <c r="F42" s="42"/>
      <c r="G42" s="42"/>
      <c r="H42" s="35"/>
    </row>
    <row r="43" ht="25" customHeight="1" spans="1:8">
      <c r="A43" s="40" t="s">
        <v>80</v>
      </c>
      <c r="B43" s="42">
        <v>6340</v>
      </c>
      <c r="C43" s="42"/>
      <c r="D43" s="11">
        <f t="shared" si="3"/>
        <v>6340</v>
      </c>
      <c r="E43" s="40" t="s">
        <v>81</v>
      </c>
      <c r="F43" s="42"/>
      <c r="G43" s="42"/>
      <c r="H43" s="35">
        <v>0</v>
      </c>
    </row>
    <row r="44" ht="25" customHeight="1" spans="1:8">
      <c r="A44" s="40"/>
      <c r="B44" s="42"/>
      <c r="C44" s="42"/>
      <c r="D44" s="11"/>
      <c r="E44" s="40" t="s">
        <v>82</v>
      </c>
      <c r="F44" s="42"/>
      <c r="G44" s="42"/>
      <c r="H44" s="35"/>
    </row>
    <row r="45" ht="25" customHeight="1" spans="1:8">
      <c r="A45" s="30"/>
      <c r="B45" s="42"/>
      <c r="C45" s="42"/>
      <c r="D45" s="11"/>
      <c r="E45" s="30"/>
      <c r="F45" s="42"/>
      <c r="G45" s="42"/>
      <c r="H45" s="35">
        <v>0</v>
      </c>
    </row>
    <row r="46" ht="25" customHeight="1" spans="1:8">
      <c r="A46" s="28" t="s">
        <v>83</v>
      </c>
      <c r="B46" s="45">
        <f>SUM(B30:B31)</f>
        <v>203036</v>
      </c>
      <c r="C46" s="45">
        <f>SUM(C30:C31)</f>
        <v>20171</v>
      </c>
      <c r="D46" s="45">
        <f>SUM(D30:D31)</f>
        <v>223207</v>
      </c>
      <c r="E46" s="28" t="s">
        <v>84</v>
      </c>
      <c r="F46" s="45">
        <f>SUM(F30:F31)</f>
        <v>203036</v>
      </c>
      <c r="G46" s="45">
        <f>SUM(G30:G31)</f>
        <v>20171</v>
      </c>
      <c r="H46" s="45">
        <f>SUM(H30:H31)</f>
        <v>223207</v>
      </c>
    </row>
  </sheetData>
  <mergeCells count="4">
    <mergeCell ref="A2:H2"/>
    <mergeCell ref="F3:H3"/>
    <mergeCell ref="A4:D4"/>
    <mergeCell ref="E4:H4"/>
  </mergeCells>
  <printOptions horizontalCentered="1"/>
  <pageMargins left="0.314583333333333" right="0.314583333333333" top="0.393055555555556" bottom="0.236111111111111" header="0.236111111111111" footer="0.196527777777778"/>
  <pageSetup paperSize="9" scale="80" firstPageNumber="9" fitToHeight="10" orientation="landscape" useFirstPageNumber="1" horizontalDpi="600"/>
  <headerFooter/>
  <ignoredErrors>
    <ignoredError sqref="B37:C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0"/>
  <sheetViews>
    <sheetView tabSelected="1" view="pageBreakPreview" zoomScaleNormal="100" workbookViewId="0">
      <selection activeCell="C9" sqref="C9"/>
    </sheetView>
  </sheetViews>
  <sheetFormatPr defaultColWidth="9.10833333333333" defaultRowHeight="15.6"/>
  <cols>
    <col min="1" max="1" width="28.775" style="1" customWidth="1"/>
    <col min="2" max="4" width="11.3333333333333" style="1" customWidth="1"/>
    <col min="5" max="5" width="28.775" style="1" customWidth="1"/>
    <col min="6" max="8" width="11.3333333333333" style="1" customWidth="1"/>
    <col min="9" max="10" width="9.10833333333333" style="1"/>
    <col min="11" max="11" width="28.1083333333333" style="1" customWidth="1"/>
    <col min="12" max="16384" width="9.10833333333333" style="1"/>
  </cols>
  <sheetData>
    <row r="1" s="1" customFormat="1" ht="18.2" customHeight="1" spans="1:1">
      <c r="A1" s="2" t="s">
        <v>85</v>
      </c>
    </row>
    <row r="2" s="1" customFormat="1" ht="39.9" customHeight="1" spans="1:8">
      <c r="A2" s="3" t="s">
        <v>86</v>
      </c>
      <c r="B2" s="3"/>
      <c r="C2" s="3"/>
      <c r="D2" s="3"/>
      <c r="E2" s="3"/>
      <c r="F2" s="3"/>
      <c r="G2" s="3"/>
      <c r="H2" s="3"/>
    </row>
    <row r="3" s="1" customFormat="1" ht="25.85" customHeight="1" spans="1:8">
      <c r="A3" s="4"/>
      <c r="B3" s="4"/>
      <c r="C3" s="4"/>
      <c r="D3" s="4"/>
      <c r="E3" s="4"/>
      <c r="F3" s="4"/>
      <c r="G3" s="4"/>
      <c r="H3" s="5" t="s">
        <v>2</v>
      </c>
    </row>
    <row r="4" s="1" customFormat="1" ht="32.6" customHeight="1" spans="1:8">
      <c r="A4" s="6" t="s">
        <v>87</v>
      </c>
      <c r="B4" s="7" t="s">
        <v>6</v>
      </c>
      <c r="C4" s="8" t="s">
        <v>88</v>
      </c>
      <c r="D4" s="7" t="s">
        <v>8</v>
      </c>
      <c r="E4" s="6" t="s">
        <v>87</v>
      </c>
      <c r="F4" s="7" t="s">
        <v>6</v>
      </c>
      <c r="G4" s="8" t="s">
        <v>88</v>
      </c>
      <c r="H4" s="7" t="s">
        <v>8</v>
      </c>
    </row>
    <row r="5" s="1" customFormat="1" ht="26" customHeight="1" spans="1:13">
      <c r="A5" s="9" t="s">
        <v>89</v>
      </c>
      <c r="B5" s="10">
        <v>1600</v>
      </c>
      <c r="C5" s="10"/>
      <c r="D5" s="10">
        <f t="shared" ref="D5:D17" si="0">SUM(B5:C5)</f>
        <v>1600</v>
      </c>
      <c r="E5" s="9" t="s">
        <v>90</v>
      </c>
      <c r="F5" s="10">
        <v>3133</v>
      </c>
      <c r="G5" s="10">
        <v>6000</v>
      </c>
      <c r="H5" s="10">
        <f t="shared" ref="H5:H15" si="1">SUM(F5:G5)</f>
        <v>9133</v>
      </c>
      <c r="K5" s="15"/>
      <c r="L5" s="15"/>
      <c r="M5" s="14"/>
    </row>
    <row r="6" s="1" customFormat="1" ht="26" customHeight="1" spans="1:13">
      <c r="A6" s="9" t="s">
        <v>91</v>
      </c>
      <c r="B6" s="10">
        <v>407</v>
      </c>
      <c r="C6" s="10"/>
      <c r="D6" s="10">
        <f t="shared" si="0"/>
        <v>407</v>
      </c>
      <c r="E6" s="9" t="s">
        <v>92</v>
      </c>
      <c r="F6" s="10"/>
      <c r="G6" s="10"/>
      <c r="H6" s="11">
        <f t="shared" si="1"/>
        <v>0</v>
      </c>
      <c r="K6" s="16"/>
      <c r="L6" s="14"/>
      <c r="M6" s="14"/>
    </row>
    <row r="7" s="1" customFormat="1" ht="26" customHeight="1" spans="1:13">
      <c r="A7" s="9" t="s">
        <v>93</v>
      </c>
      <c r="B7" s="10"/>
      <c r="C7" s="10"/>
      <c r="D7" s="10">
        <f t="shared" si="0"/>
        <v>0</v>
      </c>
      <c r="E7" s="9" t="s">
        <v>94</v>
      </c>
      <c r="F7" s="10"/>
      <c r="G7" s="10"/>
      <c r="H7" s="11">
        <f t="shared" si="1"/>
        <v>0</v>
      </c>
      <c r="K7" s="14"/>
      <c r="L7" s="14"/>
      <c r="M7" s="14"/>
    </row>
    <row r="8" s="1" customFormat="1" ht="26" customHeight="1" spans="1:13">
      <c r="A8" s="9" t="s">
        <v>95</v>
      </c>
      <c r="B8" s="10">
        <v>1509</v>
      </c>
      <c r="C8" s="10"/>
      <c r="D8" s="10">
        <f t="shared" si="0"/>
        <v>1509</v>
      </c>
      <c r="E8" s="9"/>
      <c r="F8" s="10"/>
      <c r="G8" s="10"/>
      <c r="H8" s="11">
        <f t="shared" si="1"/>
        <v>0</v>
      </c>
      <c r="K8" s="14"/>
      <c r="L8" s="14"/>
      <c r="M8" s="14"/>
    </row>
    <row r="9" s="1" customFormat="1" ht="26" customHeight="1" spans="1:13">
      <c r="A9" s="9" t="s">
        <v>96</v>
      </c>
      <c r="B9" s="11">
        <f>SUM(B10:B12)</f>
        <v>0</v>
      </c>
      <c r="C9" s="11">
        <f>SUM(C10:C12)</f>
        <v>0</v>
      </c>
      <c r="D9" s="11">
        <f t="shared" si="0"/>
        <v>0</v>
      </c>
      <c r="E9" s="9" t="s">
        <v>97</v>
      </c>
      <c r="F9" s="10"/>
      <c r="G9" s="10"/>
      <c r="H9" s="11">
        <f t="shared" si="1"/>
        <v>0</v>
      </c>
      <c r="K9" s="14"/>
      <c r="L9" s="14"/>
      <c r="M9" s="14"/>
    </row>
    <row r="10" s="1" customFormat="1" ht="26" customHeight="1" spans="1:13">
      <c r="A10" s="9" t="s">
        <v>98</v>
      </c>
      <c r="B10" s="10"/>
      <c r="C10" s="10"/>
      <c r="D10" s="11">
        <f t="shared" si="0"/>
        <v>0</v>
      </c>
      <c r="E10" s="9"/>
      <c r="F10" s="10"/>
      <c r="G10" s="10"/>
      <c r="H10" s="11">
        <f t="shared" si="1"/>
        <v>0</v>
      </c>
      <c r="K10" s="14"/>
      <c r="L10" s="14"/>
      <c r="M10" s="14"/>
    </row>
    <row r="11" s="1" customFormat="1" ht="26" customHeight="1" spans="1:13">
      <c r="A11" s="9" t="s">
        <v>99</v>
      </c>
      <c r="B11" s="10"/>
      <c r="C11" s="10"/>
      <c r="D11" s="11">
        <f t="shared" si="0"/>
        <v>0</v>
      </c>
      <c r="E11" s="9"/>
      <c r="F11" s="10"/>
      <c r="G11" s="10"/>
      <c r="H11" s="11">
        <f t="shared" si="1"/>
        <v>0</v>
      </c>
      <c r="K11" s="15"/>
      <c r="L11" s="14"/>
      <c r="M11" s="14"/>
    </row>
    <row r="12" s="1" customFormat="1" ht="26" customHeight="1" spans="1:13">
      <c r="A12" s="9" t="s">
        <v>100</v>
      </c>
      <c r="B12" s="10"/>
      <c r="C12" s="10"/>
      <c r="D12" s="11">
        <f t="shared" si="0"/>
        <v>0</v>
      </c>
      <c r="E12" s="9"/>
      <c r="F12" s="10"/>
      <c r="G12" s="10"/>
      <c r="H12" s="11">
        <f t="shared" si="1"/>
        <v>0</v>
      </c>
      <c r="K12" s="14"/>
      <c r="L12" s="14"/>
      <c r="M12" s="14"/>
    </row>
    <row r="13" s="1" customFormat="1" ht="26" customHeight="1" spans="1:13">
      <c r="A13" s="9" t="s">
        <v>101</v>
      </c>
      <c r="B13" s="11">
        <f>SUM(B14:B15)</f>
        <v>0</v>
      </c>
      <c r="C13" s="10">
        <f>SUM(C14:C15)</f>
        <v>6000</v>
      </c>
      <c r="D13" s="10">
        <f t="shared" si="0"/>
        <v>6000</v>
      </c>
      <c r="E13" s="9" t="s">
        <v>102</v>
      </c>
      <c r="F13" s="11">
        <f>F14</f>
        <v>0</v>
      </c>
      <c r="G13" s="11">
        <f>G14</f>
        <v>0</v>
      </c>
      <c r="H13" s="11">
        <f t="shared" si="1"/>
        <v>0</v>
      </c>
      <c r="K13" s="14"/>
      <c r="L13" s="14"/>
      <c r="M13" s="14"/>
    </row>
    <row r="14" s="1" customFormat="1" ht="26" customHeight="1" spans="1:13">
      <c r="A14" s="9" t="s">
        <v>103</v>
      </c>
      <c r="B14" s="10"/>
      <c r="C14" s="10">
        <v>6000</v>
      </c>
      <c r="D14" s="10">
        <f t="shared" si="0"/>
        <v>6000</v>
      </c>
      <c r="E14" s="9" t="s">
        <v>104</v>
      </c>
      <c r="F14" s="10"/>
      <c r="G14" s="10"/>
      <c r="H14" s="11">
        <f t="shared" si="1"/>
        <v>0</v>
      </c>
      <c r="K14" s="14"/>
      <c r="L14" s="14"/>
      <c r="M14" s="14"/>
    </row>
    <row r="15" s="1" customFormat="1" ht="26" customHeight="1" spans="1:13">
      <c r="A15" s="9" t="s">
        <v>105</v>
      </c>
      <c r="B15" s="10"/>
      <c r="C15" s="10"/>
      <c r="D15" s="11">
        <f t="shared" si="0"/>
        <v>0</v>
      </c>
      <c r="E15" s="9"/>
      <c r="F15" s="10"/>
      <c r="G15" s="10"/>
      <c r="H15" s="11">
        <f t="shared" si="1"/>
        <v>0</v>
      </c>
      <c r="K15" s="15"/>
      <c r="L15" s="15"/>
      <c r="M15" s="14"/>
    </row>
    <row r="16" s="1" customFormat="1" ht="26" customHeight="1" spans="1:13">
      <c r="A16" s="9" t="s">
        <v>106</v>
      </c>
      <c r="B16" s="10">
        <f>B17</f>
        <v>790</v>
      </c>
      <c r="C16" s="11">
        <f>C17</f>
        <v>0</v>
      </c>
      <c r="D16" s="10">
        <f t="shared" si="0"/>
        <v>790</v>
      </c>
      <c r="E16" s="9" t="s">
        <v>107</v>
      </c>
      <c r="F16" s="11">
        <f t="shared" ref="F16:H16" si="2">SUM(F17:F18)</f>
        <v>0</v>
      </c>
      <c r="G16" s="11">
        <f t="shared" si="2"/>
        <v>0</v>
      </c>
      <c r="H16" s="11">
        <f t="shared" si="2"/>
        <v>0</v>
      </c>
      <c r="K16" s="16"/>
      <c r="L16" s="14"/>
      <c r="M16" s="14"/>
    </row>
    <row r="17" s="1" customFormat="1" ht="26" customHeight="1" spans="1:13">
      <c r="A17" s="9" t="s">
        <v>108</v>
      </c>
      <c r="B17" s="10">
        <v>790</v>
      </c>
      <c r="C17" s="10"/>
      <c r="D17" s="10">
        <f t="shared" si="0"/>
        <v>790</v>
      </c>
      <c r="E17" s="9" t="s">
        <v>109</v>
      </c>
      <c r="F17" s="10"/>
      <c r="G17" s="10"/>
      <c r="H17" s="11">
        <f t="shared" ref="H17:H20" si="3">SUM(F17:G17)</f>
        <v>0</v>
      </c>
      <c r="K17" s="16"/>
      <c r="L17" s="14"/>
      <c r="M17" s="14"/>
    </row>
    <row r="18" s="1" customFormat="1" ht="26" customHeight="1" spans="1:13">
      <c r="A18" s="9"/>
      <c r="B18" s="10"/>
      <c r="C18" s="10"/>
      <c r="D18" s="10"/>
      <c r="E18" s="9" t="s">
        <v>110</v>
      </c>
      <c r="F18" s="10"/>
      <c r="G18" s="10"/>
      <c r="H18" s="11">
        <f t="shared" si="3"/>
        <v>0</v>
      </c>
      <c r="K18" s="16"/>
      <c r="L18" s="14"/>
      <c r="M18" s="14"/>
    </row>
    <row r="19" s="1" customFormat="1" ht="26" customHeight="1" spans="1:13">
      <c r="A19" s="9"/>
      <c r="B19" s="11"/>
      <c r="C19" s="11"/>
      <c r="D19" s="11"/>
      <c r="E19" s="9" t="s">
        <v>111</v>
      </c>
      <c r="F19" s="10">
        <v>1173</v>
      </c>
      <c r="G19" s="10"/>
      <c r="H19" s="10">
        <f t="shared" si="3"/>
        <v>1173</v>
      </c>
      <c r="M19" s="14"/>
    </row>
    <row r="20" s="1" customFormat="1" ht="26" customHeight="1" spans="1:13">
      <c r="A20" s="9"/>
      <c r="B20" s="11"/>
      <c r="C20" s="11"/>
      <c r="D20" s="11"/>
      <c r="E20" s="9"/>
      <c r="F20" s="10"/>
      <c r="G20" s="10"/>
      <c r="H20" s="10">
        <f t="shared" si="3"/>
        <v>0</v>
      </c>
      <c r="M20" s="14"/>
    </row>
    <row r="21" s="1" customFormat="1" ht="26" customHeight="1" spans="1:13">
      <c r="A21" s="12" t="s">
        <v>112</v>
      </c>
      <c r="B21" s="10">
        <f>SUM(B5:B9,B13,B16)</f>
        <v>4306</v>
      </c>
      <c r="C21" s="10">
        <f>SUM(C5:C9,C13,C16)</f>
        <v>6000</v>
      </c>
      <c r="D21" s="10">
        <f>SUM(D5:D9,D13,D16)</f>
        <v>10306</v>
      </c>
      <c r="E21" s="13" t="s">
        <v>113</v>
      </c>
      <c r="F21" s="10">
        <f t="shared" ref="F21:H21" si="4">SUM(F5:F7,F9,F13,F16,F19)</f>
        <v>4306</v>
      </c>
      <c r="G21" s="10">
        <f t="shared" si="4"/>
        <v>6000</v>
      </c>
      <c r="H21" s="10">
        <f t="shared" si="4"/>
        <v>10306</v>
      </c>
      <c r="M21" s="14"/>
    </row>
    <row r="22" s="1" customFormat="1" ht="21.9" customHeight="1" spans="1:8">
      <c r="A22" s="14"/>
      <c r="B22" s="14"/>
      <c r="C22" s="14"/>
      <c r="D22" s="14"/>
      <c r="E22" s="14"/>
      <c r="F22" s="14"/>
      <c r="G22" s="14"/>
      <c r="H22" s="14"/>
    </row>
    <row r="23" s="1" customFormat="1" spans="1:8">
      <c r="A23" s="14"/>
      <c r="B23" s="14"/>
      <c r="C23" s="14"/>
      <c r="D23" s="14"/>
      <c r="E23" s="14"/>
      <c r="F23" s="14"/>
      <c r="G23" s="14"/>
      <c r="H23" s="14"/>
    </row>
    <row r="24" s="1" customFormat="1" spans="1:8">
      <c r="A24" s="14"/>
      <c r="B24" s="14"/>
      <c r="C24" s="14"/>
      <c r="D24" s="14"/>
      <c r="E24" s="14"/>
      <c r="F24" s="14"/>
      <c r="G24" s="14"/>
      <c r="H24" s="14"/>
    </row>
    <row r="25" s="1" customFormat="1" spans="1:8">
      <c r="A25" s="14"/>
      <c r="B25" s="14"/>
      <c r="C25" s="14"/>
      <c r="D25" s="14"/>
      <c r="E25" s="14"/>
      <c r="F25" s="14"/>
      <c r="G25" s="14">
        <f>G21-C21</f>
        <v>0</v>
      </c>
      <c r="H25" s="14"/>
    </row>
    <row r="26" s="1" customFormat="1" spans="1:8">
      <c r="A26" s="14"/>
      <c r="B26" s="14"/>
      <c r="C26" s="14"/>
      <c r="D26" s="14"/>
      <c r="E26" s="14"/>
      <c r="F26" s="14"/>
      <c r="G26" s="14"/>
      <c r="H26" s="14"/>
    </row>
    <row r="27" s="1" customFormat="1" spans="1:8">
      <c r="A27" s="14"/>
      <c r="B27" s="14"/>
      <c r="C27" s="14"/>
      <c r="D27" s="14"/>
      <c r="E27" s="14"/>
      <c r="F27" s="14"/>
      <c r="G27" s="14"/>
      <c r="H27" s="14"/>
    </row>
    <row r="28" s="1" customFormat="1" spans="1:8">
      <c r="A28" s="14"/>
      <c r="B28" s="14"/>
      <c r="C28" s="14"/>
      <c r="D28" s="14"/>
      <c r="E28" s="14"/>
      <c r="F28" s="14"/>
      <c r="G28" s="14"/>
      <c r="H28" s="14"/>
    </row>
    <row r="29" s="1" customFormat="1" spans="1:8">
      <c r="A29" s="14"/>
      <c r="B29" s="14"/>
      <c r="C29" s="14"/>
      <c r="D29" s="14"/>
      <c r="E29" s="14"/>
      <c r="F29" s="14"/>
      <c r="G29" s="14"/>
      <c r="H29" s="14"/>
    </row>
    <row r="30" s="1" customFormat="1" spans="1:8">
      <c r="A30" s="14"/>
      <c r="B30" s="14"/>
      <c r="C30" s="14"/>
      <c r="D30" s="14"/>
      <c r="E30" s="14"/>
      <c r="F30" s="14"/>
      <c r="G30" s="14"/>
      <c r="H30" s="14"/>
    </row>
    <row r="31" s="1" customFormat="1" spans="1:8">
      <c r="A31" s="14"/>
      <c r="B31" s="14"/>
      <c r="C31" s="14"/>
      <c r="D31" s="14"/>
      <c r="E31" s="14"/>
      <c r="F31" s="14"/>
      <c r="G31" s="14"/>
      <c r="H31" s="14"/>
    </row>
    <row r="32" s="1" customFormat="1" spans="1:8">
      <c r="A32" s="14"/>
      <c r="B32" s="14"/>
      <c r="C32" s="14"/>
      <c r="D32" s="14"/>
      <c r="E32" s="14"/>
      <c r="F32" s="14"/>
      <c r="G32" s="14"/>
      <c r="H32" s="14"/>
    </row>
    <row r="33" s="1" customFormat="1" spans="1:8">
      <c r="A33" s="14"/>
      <c r="B33" s="14"/>
      <c r="C33" s="14"/>
      <c r="D33" s="14"/>
      <c r="E33" s="14"/>
      <c r="F33" s="14"/>
      <c r="G33" s="14"/>
      <c r="H33" s="14"/>
    </row>
    <row r="34" s="1" customFormat="1" spans="1:8">
      <c r="A34" s="14"/>
      <c r="B34" s="14"/>
      <c r="C34" s="14"/>
      <c r="D34" s="14"/>
      <c r="E34" s="14"/>
      <c r="F34" s="14"/>
      <c r="G34" s="14"/>
      <c r="H34" s="14"/>
    </row>
    <row r="35" s="1" customFormat="1" spans="1:8">
      <c r="A35" s="14"/>
      <c r="B35" s="14"/>
      <c r="C35" s="14"/>
      <c r="D35" s="14"/>
      <c r="E35" s="14"/>
      <c r="F35" s="14"/>
      <c r="G35" s="14"/>
      <c r="H35" s="14"/>
    </row>
    <row r="36" s="1" customFormat="1" spans="1:8">
      <c r="A36" s="14"/>
      <c r="B36" s="14"/>
      <c r="C36" s="14"/>
      <c r="D36" s="14"/>
      <c r="E36" s="14"/>
      <c r="F36" s="14"/>
      <c r="G36" s="14"/>
      <c r="H36" s="14"/>
    </row>
    <row r="37" s="1" customFormat="1" spans="1:8">
      <c r="A37" s="14"/>
      <c r="B37" s="14"/>
      <c r="C37" s="14"/>
      <c r="D37" s="14"/>
      <c r="E37" s="14"/>
      <c r="F37" s="14"/>
      <c r="G37" s="14"/>
      <c r="H37" s="14"/>
    </row>
    <row r="38" s="1" customFormat="1" spans="1:8">
      <c r="A38" s="14"/>
      <c r="B38" s="14"/>
      <c r="C38" s="14"/>
      <c r="D38" s="14"/>
      <c r="E38" s="14"/>
      <c r="F38" s="14"/>
      <c r="G38" s="14"/>
      <c r="H38" s="14"/>
    </row>
    <row r="39" s="1" customFormat="1" spans="1:8">
      <c r="A39" s="14"/>
      <c r="B39" s="14"/>
      <c r="C39" s="14"/>
      <c r="D39" s="14"/>
      <c r="E39" s="14"/>
      <c r="F39" s="14"/>
      <c r="G39" s="14"/>
      <c r="H39" s="14"/>
    </row>
    <row r="40" s="1" customFormat="1" spans="1:8">
      <c r="A40" s="14"/>
      <c r="B40" s="14"/>
      <c r="C40" s="14"/>
      <c r="D40" s="14"/>
      <c r="E40" s="14"/>
      <c r="F40" s="14"/>
      <c r="G40" s="14"/>
      <c r="H40" s="14"/>
    </row>
    <row r="41" s="1" customFormat="1" spans="1:8">
      <c r="A41" s="14"/>
      <c r="B41" s="14"/>
      <c r="C41" s="14"/>
      <c r="D41" s="14"/>
      <c r="E41" s="14"/>
      <c r="F41" s="14"/>
      <c r="G41" s="14"/>
      <c r="H41" s="14"/>
    </row>
    <row r="42" s="1" customFormat="1" spans="1:8">
      <c r="A42" s="14"/>
      <c r="B42" s="14"/>
      <c r="C42" s="14"/>
      <c r="D42" s="14"/>
      <c r="E42" s="14"/>
      <c r="F42" s="14"/>
      <c r="G42" s="14"/>
      <c r="H42" s="14"/>
    </row>
    <row r="43" s="1" customFormat="1" spans="1:8">
      <c r="A43" s="14"/>
      <c r="B43" s="14"/>
      <c r="C43" s="14"/>
      <c r="D43" s="14"/>
      <c r="E43" s="14"/>
      <c r="F43" s="14"/>
      <c r="G43" s="14"/>
      <c r="H43" s="14"/>
    </row>
    <row r="44" s="1" customFormat="1" spans="1:8">
      <c r="A44" s="14"/>
      <c r="B44" s="14"/>
      <c r="C44" s="14"/>
      <c r="D44" s="14"/>
      <c r="E44" s="14"/>
      <c r="F44" s="14"/>
      <c r="G44" s="14"/>
      <c r="H44" s="14"/>
    </row>
    <row r="45" s="1" customFormat="1" spans="1:8">
      <c r="A45" s="14"/>
      <c r="B45" s="14"/>
      <c r="C45" s="14"/>
      <c r="D45" s="14"/>
      <c r="E45" s="14"/>
      <c r="F45" s="14"/>
      <c r="G45" s="14"/>
      <c r="H45" s="14"/>
    </row>
    <row r="46" s="1" customFormat="1" spans="1:8">
      <c r="A46" s="14"/>
      <c r="B46" s="14"/>
      <c r="C46" s="14"/>
      <c r="D46" s="14"/>
      <c r="E46" s="14"/>
      <c r="F46" s="14"/>
      <c r="G46" s="14"/>
      <c r="H46" s="14"/>
    </row>
    <row r="47" s="1" customFormat="1" spans="1:8">
      <c r="A47" s="14"/>
      <c r="B47" s="14"/>
      <c r="C47" s="14"/>
      <c r="D47" s="14"/>
      <c r="E47" s="14"/>
      <c r="F47" s="14"/>
      <c r="G47" s="14"/>
      <c r="H47" s="14"/>
    </row>
    <row r="48" s="1" customFormat="1" spans="1:8">
      <c r="A48" s="14"/>
      <c r="B48" s="14"/>
      <c r="C48" s="14"/>
      <c r="D48" s="14"/>
      <c r="E48" s="14"/>
      <c r="F48" s="14"/>
      <c r="G48" s="14"/>
      <c r="H48" s="14"/>
    </row>
    <row r="49" s="1" customFormat="1" spans="1:8">
      <c r="A49" s="14"/>
      <c r="B49" s="14"/>
      <c r="C49" s="14"/>
      <c r="D49" s="14"/>
      <c r="E49" s="14"/>
      <c r="F49" s="14"/>
      <c r="G49" s="14"/>
      <c r="H49" s="14"/>
    </row>
    <row r="50" s="1" customFormat="1" spans="1:8">
      <c r="A50" s="14"/>
      <c r="B50" s="14"/>
      <c r="C50" s="14"/>
      <c r="D50" s="14"/>
      <c r="E50" s="14"/>
      <c r="F50" s="14"/>
      <c r="G50" s="14"/>
      <c r="H50" s="14"/>
    </row>
    <row r="51" s="1" customFormat="1" spans="1:8">
      <c r="A51" s="14"/>
      <c r="B51" s="14"/>
      <c r="C51" s="14"/>
      <c r="D51" s="14"/>
      <c r="E51" s="14"/>
      <c r="F51" s="14"/>
      <c r="G51" s="14"/>
      <c r="H51" s="14"/>
    </row>
    <row r="52" s="1" customFormat="1" spans="1:8">
      <c r="A52" s="14"/>
      <c r="B52" s="14"/>
      <c r="C52" s="14"/>
      <c r="D52" s="14"/>
      <c r="E52" s="14"/>
      <c r="F52" s="14"/>
      <c r="G52" s="14"/>
      <c r="H52" s="14"/>
    </row>
    <row r="53" s="1" customFormat="1" spans="1:8">
      <c r="A53" s="14"/>
      <c r="B53" s="14"/>
      <c r="C53" s="14"/>
      <c r="D53" s="14"/>
      <c r="E53" s="14"/>
      <c r="F53" s="14"/>
      <c r="G53" s="14"/>
      <c r="H53" s="14"/>
    </row>
    <row r="54" s="1" customFormat="1" spans="1:8">
      <c r="A54" s="14"/>
      <c r="B54" s="14"/>
      <c r="C54" s="14"/>
      <c r="D54" s="14"/>
      <c r="E54" s="14"/>
      <c r="F54" s="14"/>
      <c r="G54" s="14"/>
      <c r="H54" s="14"/>
    </row>
    <row r="55" s="1" customFormat="1" spans="1:8">
      <c r="A55" s="14"/>
      <c r="B55" s="14"/>
      <c r="C55" s="14"/>
      <c r="D55" s="14"/>
      <c r="E55" s="14"/>
      <c r="F55" s="14"/>
      <c r="G55" s="14"/>
      <c r="H55" s="14"/>
    </row>
    <row r="56" s="1" customFormat="1" spans="1:8">
      <c r="A56" s="14"/>
      <c r="B56" s="14"/>
      <c r="C56" s="14"/>
      <c r="D56" s="14"/>
      <c r="E56" s="14"/>
      <c r="F56" s="14"/>
      <c r="G56" s="14"/>
      <c r="H56" s="14"/>
    </row>
    <row r="57" s="1" customFormat="1" spans="1:8">
      <c r="A57" s="14"/>
      <c r="B57" s="14"/>
      <c r="C57" s="14"/>
      <c r="D57" s="14"/>
      <c r="E57" s="14"/>
      <c r="F57" s="14"/>
      <c r="G57" s="14"/>
      <c r="H57" s="14"/>
    </row>
    <row r="58" s="1" customFormat="1" spans="1:8">
      <c r="A58" s="14"/>
      <c r="B58" s="14"/>
      <c r="C58" s="14"/>
      <c r="D58" s="14"/>
      <c r="E58" s="14"/>
      <c r="F58" s="14"/>
      <c r="G58" s="14"/>
      <c r="H58" s="14"/>
    </row>
    <row r="59" s="1" customFormat="1" spans="1:8">
      <c r="A59" s="14"/>
      <c r="B59" s="14"/>
      <c r="C59" s="14"/>
      <c r="D59" s="14"/>
      <c r="E59" s="14"/>
      <c r="F59" s="14"/>
      <c r="G59" s="14"/>
      <c r="H59" s="14"/>
    </row>
    <row r="60" s="1" customFormat="1" spans="1:8">
      <c r="A60" s="14"/>
      <c r="B60" s="14"/>
      <c r="C60" s="14"/>
      <c r="D60" s="14"/>
      <c r="E60" s="14"/>
      <c r="F60" s="14"/>
      <c r="G60" s="14"/>
      <c r="H60" s="14"/>
    </row>
    <row r="61" s="1" customFormat="1" spans="1:8">
      <c r="A61" s="14"/>
      <c r="B61" s="14"/>
      <c r="C61" s="14"/>
      <c r="D61" s="14"/>
      <c r="E61" s="14"/>
      <c r="F61" s="14"/>
      <c r="G61" s="14"/>
      <c r="H61" s="14"/>
    </row>
    <row r="62" s="1" customFormat="1" spans="1:8">
      <c r="A62" s="14"/>
      <c r="B62" s="14"/>
      <c r="C62" s="14"/>
      <c r="D62" s="14"/>
      <c r="E62" s="14"/>
      <c r="F62" s="14"/>
      <c r="G62" s="14"/>
      <c r="H62" s="14"/>
    </row>
    <row r="63" s="1" customFormat="1" spans="1:8">
      <c r="A63" s="14"/>
      <c r="B63" s="14"/>
      <c r="C63" s="14"/>
      <c r="D63" s="14"/>
      <c r="E63" s="14"/>
      <c r="F63" s="14"/>
      <c r="G63" s="14"/>
      <c r="H63" s="14"/>
    </row>
    <row r="64" s="1" customFormat="1" spans="1:8">
      <c r="A64" s="14"/>
      <c r="B64" s="14"/>
      <c r="C64" s="14"/>
      <c r="D64" s="14"/>
      <c r="E64" s="14"/>
      <c r="F64" s="14"/>
      <c r="G64" s="14"/>
      <c r="H64" s="14"/>
    </row>
    <row r="65" s="1" customFormat="1" spans="1:8">
      <c r="A65" s="14"/>
      <c r="B65" s="14"/>
      <c r="C65" s="14"/>
      <c r="D65" s="14"/>
      <c r="E65" s="14"/>
      <c r="F65" s="14"/>
      <c r="G65" s="14"/>
      <c r="H65" s="14"/>
    </row>
    <row r="66" s="1" customFormat="1" spans="1:8">
      <c r="A66" s="14"/>
      <c r="B66" s="14"/>
      <c r="C66" s="14"/>
      <c r="D66" s="14"/>
      <c r="E66" s="14"/>
      <c r="F66" s="14"/>
      <c r="G66" s="14"/>
      <c r="H66" s="14"/>
    </row>
    <row r="67" s="1" customFormat="1" spans="1:8">
      <c r="A67" s="14"/>
      <c r="B67" s="14"/>
      <c r="C67" s="14"/>
      <c r="D67" s="14"/>
      <c r="E67" s="14"/>
      <c r="F67" s="14"/>
      <c r="G67" s="14"/>
      <c r="H67" s="14"/>
    </row>
    <row r="68" s="1" customFormat="1" spans="1:8">
      <c r="A68" s="14"/>
      <c r="B68" s="14"/>
      <c r="C68" s="14"/>
      <c r="D68" s="14"/>
      <c r="E68" s="14"/>
      <c r="F68" s="14"/>
      <c r="G68" s="14"/>
      <c r="H68" s="14"/>
    </row>
    <row r="69" s="1" customFormat="1" spans="1:8">
      <c r="A69" s="14"/>
      <c r="B69" s="14"/>
      <c r="C69" s="14"/>
      <c r="D69" s="14"/>
      <c r="E69" s="14"/>
      <c r="F69" s="14"/>
      <c r="G69" s="14"/>
      <c r="H69" s="14"/>
    </row>
    <row r="70" s="1" customFormat="1" spans="1:8">
      <c r="A70" s="14"/>
      <c r="B70" s="14"/>
      <c r="C70" s="14"/>
      <c r="D70" s="14"/>
      <c r="E70" s="14"/>
      <c r="F70" s="14"/>
      <c r="G70" s="14"/>
      <c r="H70" s="14"/>
    </row>
  </sheetData>
  <mergeCells count="2">
    <mergeCell ref="A2:H2"/>
    <mergeCell ref="A3:F3"/>
  </mergeCells>
  <printOptions horizontalCentered="1"/>
  <pageMargins left="0" right="0" top="0.409027777777778" bottom="0.2125" header="0.5" footer="0.5"/>
  <pageSetup paperSize="9" orientation="landscape" horizontalDpi="600"/>
  <headerFooter/>
  <ignoredErrors>
    <ignoredError sqref="H16" formula="1"/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OFFICE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表1-一般公共预算</vt:lpstr>
      <vt:lpstr>表2政府性基金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CurUserName</dc:creator>
  <cp:lastModifiedBy>预算科</cp:lastModifiedBy>
  <dcterms:created xsi:type="dcterms:W3CDTF">2009-09-03T03:53:00Z</dcterms:created>
  <cp:lastPrinted>2019-11-05T11:17:00Z</cp:lastPrinted>
  <dcterms:modified xsi:type="dcterms:W3CDTF">2022-12-27T02:29:41Z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202F37DB797F482C9E98C5AF2D77743C</vt:lpwstr>
  </property>
</Properties>
</file>